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hishek\Desktop\"/>
    </mc:Choice>
  </mc:AlternateContent>
  <xr:revisionPtr revIDLastSave="0" documentId="13_ncr:1_{431303D6-1ED6-4C93-ACB6-89B493302957}" xr6:coauthVersionLast="45" xr6:coauthVersionMax="45" xr10:uidLastSave="{00000000-0000-0000-0000-000000000000}"/>
  <bookViews>
    <workbookView xWindow="-108" yWindow="-108" windowWidth="23256" windowHeight="12576" activeTab="1" xr2:uid="{FFBE7356-E2C2-4A8E-A559-BB846D37B97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6" i="2" l="1"/>
  <c r="L52" i="2"/>
  <c r="O35" i="2"/>
  <c r="L47" i="2"/>
  <c r="O31" i="2"/>
  <c r="G18" i="2"/>
  <c r="C24" i="2"/>
  <c r="F45" i="1" l="1"/>
  <c r="F44" i="1"/>
  <c r="F43" i="1"/>
  <c r="F42" i="1"/>
  <c r="I45" i="1"/>
  <c r="G42" i="1"/>
  <c r="G41" i="1"/>
  <c r="K31" i="1"/>
  <c r="K32" i="1" s="1"/>
  <c r="F19" i="1"/>
  <c r="E19" i="1"/>
  <c r="G18" i="1"/>
  <c r="F18" i="1"/>
  <c r="F17" i="1"/>
  <c r="G17" i="1" s="1"/>
  <c r="F16" i="1"/>
  <c r="G16" i="1" s="1"/>
  <c r="G15" i="1"/>
  <c r="K7" i="1"/>
  <c r="K6" i="1"/>
</calcChain>
</file>

<file path=xl/sharedStrings.xml><?xml version="1.0" encoding="utf-8"?>
<sst xmlns="http://schemas.openxmlformats.org/spreadsheetml/2006/main" count="143" uniqueCount="61">
  <si>
    <t>( C )</t>
  </si>
  <si>
    <t>( B )</t>
  </si>
  <si>
    <t>( A )</t>
  </si>
  <si>
    <t>( D ) = ( B ) X Int %</t>
  </si>
  <si>
    <t>( E ) = ( C ) - ( D )</t>
  </si>
  <si>
    <t>( F ) = ( B ) - ( E )</t>
  </si>
  <si>
    <t>Date</t>
  </si>
  <si>
    <t>Op. Balance</t>
  </si>
  <si>
    <t>of Cash Price</t>
  </si>
  <si>
    <t>Payments (HP)</t>
  </si>
  <si>
    <t>(DP / Instalment)</t>
  </si>
  <si>
    <t>Interest</t>
  </si>
  <si>
    <t xml:space="preserve">Payment of </t>
  </si>
  <si>
    <t>Principal (CP)</t>
  </si>
  <si>
    <t>Closing balance</t>
  </si>
  <si>
    <t>of HP Price</t>
  </si>
  <si>
    <t>( D )</t>
  </si>
  <si>
    <t>(Proportionate)</t>
  </si>
  <si>
    <t>Cash Price</t>
  </si>
  <si>
    <t xml:space="preserve">HP Price </t>
  </si>
  <si>
    <t>TOTAL</t>
  </si>
  <si>
    <r>
      <t xml:space="preserve">
On 1st January, 2010 'M' has purchased a machinery from 'A' and paid </t>
    </r>
    <r>
      <rPr>
        <b/>
        <sz val="14"/>
        <color rgb="FFFF0000"/>
        <rFont val="Calibri"/>
        <family val="2"/>
        <scheme val="minor"/>
      </rPr>
      <t>Rs. 63,400/-</t>
    </r>
    <r>
      <rPr>
        <sz val="14"/>
        <rFont val="Calibri"/>
        <family val="2"/>
        <scheme val="minor"/>
      </rPr>
      <t xml:space="preserve"> at the time of delivery. 
The cash price is </t>
    </r>
    <r>
      <rPr>
        <b/>
        <sz val="14"/>
        <color rgb="FFFF0000"/>
        <rFont val="Calibri"/>
        <family val="2"/>
        <scheme val="minor"/>
      </rPr>
      <t xml:space="preserve">Rs. 3,17,000/-  </t>
    </r>
    <r>
      <rPr>
        <sz val="14"/>
        <rFont val="Calibri"/>
        <family val="2"/>
        <scheme val="minor"/>
      </rPr>
      <t xml:space="preserve">
The Balance is to be discharged in 4 equal annual instalments of </t>
    </r>
    <r>
      <rPr>
        <b/>
        <sz val="14"/>
        <color rgb="FFFF0000"/>
        <rFont val="Calibri"/>
        <family val="2"/>
        <scheme val="minor"/>
      </rPr>
      <t>Rs. 80,000/- each payable on 31st Dec</t>
    </r>
    <r>
      <rPr>
        <sz val="14"/>
        <rFont val="Calibri"/>
        <family val="2"/>
        <scheme val="minor"/>
      </rPr>
      <t xml:space="preserve">.
Interest rate is </t>
    </r>
    <r>
      <rPr>
        <b/>
        <sz val="14"/>
        <color rgb="FFFF0000"/>
        <rFont val="Calibri"/>
        <family val="2"/>
        <scheme val="minor"/>
      </rPr>
      <t xml:space="preserve">10% p.a.
</t>
    </r>
    <r>
      <rPr>
        <sz val="14"/>
        <rFont val="Calibri"/>
        <family val="2"/>
        <scheme val="minor"/>
      </rPr>
      <t xml:space="preserve">
Compute the payment of interest to be made each year.
Also prepare the relevant accounts in the books of 'M'</t>
    </r>
  </si>
  <si>
    <t>Nil</t>
  </si>
  <si>
    <r>
      <t xml:space="preserve">
On 1st January, 2010 'M' has purchased a machinery from 'A' and paid </t>
    </r>
    <r>
      <rPr>
        <b/>
        <sz val="14"/>
        <color rgb="FFFF0000"/>
        <rFont val="Calibri"/>
        <family val="2"/>
        <scheme val="minor"/>
      </rPr>
      <t>Rs. 63,400/-</t>
    </r>
    <r>
      <rPr>
        <sz val="14"/>
        <rFont val="Calibri"/>
        <family val="2"/>
        <scheme val="minor"/>
      </rPr>
      <t xml:space="preserve"> at the time of delivery. 
The cash price is </t>
    </r>
    <r>
      <rPr>
        <b/>
        <sz val="14"/>
        <color rgb="FFFF0000"/>
        <rFont val="Calibri"/>
        <family val="2"/>
        <scheme val="minor"/>
      </rPr>
      <t xml:space="preserve">Rs. 3,17,000/-  </t>
    </r>
    <r>
      <rPr>
        <sz val="14"/>
        <rFont val="Calibri"/>
        <family val="2"/>
        <scheme val="minor"/>
      </rPr>
      <t xml:space="preserve">
The Balance is to be discharged in 4 equal annual instalments of </t>
    </r>
    <r>
      <rPr>
        <b/>
        <sz val="14"/>
        <color rgb="FFFF0000"/>
        <rFont val="Calibri"/>
        <family val="2"/>
        <scheme val="minor"/>
      </rPr>
      <t>Rs. 80,000/- each payable on 31st Dec</t>
    </r>
    <r>
      <rPr>
        <sz val="14"/>
        <rFont val="Calibri"/>
        <family val="2"/>
        <scheme val="minor"/>
      </rPr>
      <t xml:space="preserve">.
Interest rate is </t>
    </r>
    <r>
      <rPr>
        <b/>
        <sz val="14"/>
        <color rgb="FFFF0000"/>
        <rFont val="Calibri"/>
        <family val="2"/>
        <scheme val="minor"/>
      </rPr>
      <t xml:space="preserve">Not Known.
</t>
    </r>
    <r>
      <rPr>
        <sz val="14"/>
        <rFont val="Calibri"/>
        <family val="2"/>
        <scheme val="minor"/>
      </rPr>
      <t xml:space="preserve">
Compute the payment of interest to be made each year.
Also prepare the relevant accounts in the books of 'M'</t>
    </r>
  </si>
  <si>
    <t>( F ) = ( B ) - ( C )</t>
  </si>
  <si>
    <t>Particulars</t>
  </si>
  <si>
    <t>Rs.</t>
  </si>
  <si>
    <t>Mini bus Acccount</t>
  </si>
  <si>
    <t>Interest Acccount</t>
  </si>
  <si>
    <t>Depreciation Acccount</t>
  </si>
  <si>
    <t>HP Price</t>
  </si>
  <si>
    <t>(20% / 2) = 10%</t>
  </si>
  <si>
    <t>Asset A/c    Dr….</t>
  </si>
  <si>
    <t xml:space="preserve">   To Seller's A/c</t>
  </si>
  <si>
    <t>In the Books of Mr. T</t>
  </si>
  <si>
    <t>Mr. S's Acccount</t>
  </si>
  <si>
    <t>By Mini bus A/c</t>
  </si>
  <si>
    <t>To S's A/c</t>
  </si>
  <si>
    <t>Purchase Entry</t>
  </si>
  <si>
    <t>S's A/c Dr…</t>
  </si>
  <si>
    <t>To bank</t>
  </si>
  <si>
    <t>D/P Entry OR Instalment entry</t>
  </si>
  <si>
    <t>To Bank A/c</t>
  </si>
  <si>
    <t>By Interest A/c</t>
  </si>
  <si>
    <t>Interest A/c Dr..</t>
  </si>
  <si>
    <t>To Seller's A/c</t>
  </si>
  <si>
    <t>Dep. A/c    Dr..</t>
  </si>
  <si>
    <t>To Asset A/c</t>
  </si>
  <si>
    <t>Depreciation</t>
  </si>
  <si>
    <t>By Depreciation</t>
  </si>
  <si>
    <t>To Mini bus A/c</t>
  </si>
  <si>
    <r>
      <t xml:space="preserve">
On 1st January, 2012 'T' has purchased a mini bus from 'S' and paid </t>
    </r>
    <r>
      <rPr>
        <b/>
        <sz val="14"/>
        <color rgb="FFFF0000"/>
        <rFont val="Calibri"/>
        <family val="2"/>
        <scheme val="minor"/>
      </rPr>
      <t>Rs. 20,000/-</t>
    </r>
    <r>
      <rPr>
        <sz val="14"/>
        <rFont val="Calibri"/>
        <family val="2"/>
        <scheme val="minor"/>
      </rPr>
      <t xml:space="preserve"> at the time of delivery. 
The cash price is </t>
    </r>
    <r>
      <rPr>
        <b/>
        <sz val="14"/>
        <color rgb="FFFF0000"/>
        <rFont val="Calibri"/>
        <family val="2"/>
        <scheme val="minor"/>
      </rPr>
      <t xml:space="preserve">Rs. 2,10,000/-  </t>
    </r>
    <r>
      <rPr>
        <sz val="14"/>
        <rFont val="Calibri"/>
        <family val="2"/>
        <scheme val="minor"/>
      </rPr>
      <t xml:space="preserve">
The Balance is to be discharged in 4 equal half yearly instalments of </t>
    </r>
    <r>
      <rPr>
        <b/>
        <sz val="14"/>
        <color rgb="FFFF0000"/>
        <rFont val="Calibri"/>
        <family val="2"/>
        <scheme val="minor"/>
      </rPr>
      <t>Rs. 60,000/- starting 30th June, 2012</t>
    </r>
    <r>
      <rPr>
        <sz val="14"/>
        <rFont val="Calibri"/>
        <family val="2"/>
        <scheme val="minor"/>
      </rPr>
      <t xml:space="preserve">.
Interest rate is </t>
    </r>
    <r>
      <rPr>
        <b/>
        <sz val="14"/>
        <color rgb="FFFF0000"/>
        <rFont val="Calibri"/>
        <family val="2"/>
        <scheme val="minor"/>
      </rPr>
      <t xml:space="preserve">20% p.a.
</t>
    </r>
    <r>
      <rPr>
        <sz val="14"/>
        <rFont val="Calibri"/>
        <family val="2"/>
        <scheme val="minor"/>
      </rPr>
      <t>Depreciation is to be calculated at</t>
    </r>
    <r>
      <rPr>
        <b/>
        <sz val="14"/>
        <color rgb="FFFF0000"/>
        <rFont val="Calibri"/>
        <family val="2"/>
        <scheme val="minor"/>
      </rPr>
      <t xml:space="preserve"> 20% on WDV.
</t>
    </r>
    <r>
      <rPr>
        <sz val="14"/>
        <rFont val="Calibri"/>
        <family val="2"/>
        <scheme val="minor"/>
      </rPr>
      <t xml:space="preserve">
Compute the payment of interest to be made each year.
Also prepare the relevant accounts in the books of 'T'</t>
    </r>
  </si>
  <si>
    <t>To Balance c/d</t>
  </si>
  <si>
    <t>By balnce b/d</t>
  </si>
  <si>
    <t>By Balance c/d</t>
  </si>
  <si>
    <t>To Balance b/d</t>
  </si>
  <si>
    <t>By P&amp;L A/c</t>
  </si>
  <si>
    <t>By P&amp;L</t>
  </si>
  <si>
    <t>P&amp;L A/c    Dr..</t>
  </si>
  <si>
    <t xml:space="preserve">To Dep / Interest A/c </t>
  </si>
  <si>
    <t>Closing 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</si>
</sst>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4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2" borderId="11" xfId="0" applyFont="1" applyFill="1" applyBorder="1"/>
    <xf numFmtId="0" fontId="1" fillId="2" borderId="1" xfId="0" applyFont="1" applyFill="1" applyBorder="1"/>
    <xf numFmtId="1" fontId="1" fillId="2" borderId="14" xfId="0" applyNumberFormat="1" applyFont="1" applyFill="1" applyBorder="1"/>
    <xf numFmtId="3" fontId="1" fillId="2" borderId="14" xfId="0" applyNumberFormat="1" applyFont="1" applyFill="1" applyBorder="1"/>
    <xf numFmtId="3" fontId="1" fillId="2" borderId="15" xfId="0" applyNumberFormat="1" applyFont="1" applyFill="1" applyBorder="1"/>
    <xf numFmtId="0" fontId="1" fillId="4" borderId="1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3" fontId="1" fillId="5" borderId="12" xfId="0" applyNumberFormat="1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3" fontId="1" fillId="5" borderId="13" xfId="0" applyNumberFormat="1" applyFont="1" applyFill="1" applyBorder="1" applyAlignment="1">
      <alignment horizontal="center"/>
    </xf>
    <xf numFmtId="3" fontId="2" fillId="2" borderId="0" xfId="0" applyNumberFormat="1" applyFont="1" applyFill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20" xfId="0" applyFont="1" applyFill="1" applyBorder="1"/>
    <xf numFmtId="164" fontId="2" fillId="2" borderId="13" xfId="1" applyNumberFormat="1" applyFont="1" applyFill="1" applyBorder="1"/>
    <xf numFmtId="164" fontId="2" fillId="2" borderId="12" xfId="1" applyNumberFormat="1" applyFont="1" applyFill="1" applyBorder="1"/>
    <xf numFmtId="164" fontId="2" fillId="2" borderId="20" xfId="1" applyNumberFormat="1" applyFont="1" applyFill="1" applyBorder="1"/>
    <xf numFmtId="3" fontId="1" fillId="2" borderId="1" xfId="0" applyNumberFormat="1" applyFont="1" applyFill="1" applyBorder="1"/>
    <xf numFmtId="14" fontId="1" fillId="2" borderId="15" xfId="0" applyNumberFormat="1" applyFont="1" applyFill="1" applyBorder="1"/>
    <xf numFmtId="0" fontId="1" fillId="2" borderId="15" xfId="0" applyFont="1" applyFill="1" applyBorder="1" applyAlignment="1">
      <alignment horizontal="center"/>
    </xf>
    <xf numFmtId="3" fontId="1" fillId="2" borderId="16" xfId="0" applyNumberFormat="1" applyFont="1" applyFill="1" applyBorder="1"/>
    <xf numFmtId="14" fontId="1" fillId="2" borderId="14" xfId="0" applyNumberFormat="1" applyFont="1" applyFill="1" applyBorder="1"/>
    <xf numFmtId="3" fontId="1" fillId="2" borderId="17" xfId="0" applyNumberFormat="1" applyFont="1" applyFill="1" applyBorder="1"/>
    <xf numFmtId="14" fontId="1" fillId="2" borderId="18" xfId="0" applyNumberFormat="1" applyFont="1" applyFill="1" applyBorder="1"/>
    <xf numFmtId="3" fontId="1" fillId="2" borderId="18" xfId="0" applyNumberFormat="1" applyFont="1" applyFill="1" applyBorder="1"/>
    <xf numFmtId="0" fontId="1" fillId="2" borderId="1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0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2" borderId="20" xfId="0" applyFont="1" applyFill="1" applyBorder="1"/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6" fillId="5" borderId="10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3" fontId="2" fillId="2" borderId="12" xfId="0" applyNumberFormat="1" applyFont="1" applyFill="1" applyBorder="1"/>
    <xf numFmtId="3" fontId="2" fillId="2" borderId="20" xfId="0" applyNumberFormat="1" applyFont="1" applyFill="1" applyBorder="1"/>
    <xf numFmtId="0" fontId="7" fillId="2" borderId="0" xfId="0" applyFont="1" applyFill="1"/>
    <xf numFmtId="0" fontId="8" fillId="2" borderId="0" xfId="0" applyFont="1" applyFill="1"/>
    <xf numFmtId="0" fontId="6" fillId="2" borderId="0" xfId="0" applyFont="1" applyFill="1" applyBorder="1"/>
    <xf numFmtId="16" fontId="1" fillId="2" borderId="0" xfId="0" applyNumberFormat="1" applyFont="1" applyFill="1" applyBorder="1"/>
    <xf numFmtId="3" fontId="1" fillId="2" borderId="6" xfId="0" applyNumberFormat="1" applyFont="1" applyFill="1" applyBorder="1"/>
    <xf numFmtId="0" fontId="6" fillId="2" borderId="13" xfId="0" applyFont="1" applyFill="1" applyBorder="1"/>
    <xf numFmtId="16" fontId="1" fillId="2" borderId="13" xfId="0" applyNumberFormat="1" applyFont="1" applyFill="1" applyBorder="1"/>
    <xf numFmtId="3" fontId="1" fillId="2" borderId="13" xfId="0" applyNumberFormat="1" applyFont="1" applyFill="1" applyBorder="1"/>
    <xf numFmtId="3" fontId="9" fillId="2" borderId="13" xfId="0" applyNumberFormat="1" applyFont="1" applyFill="1" applyBorder="1"/>
    <xf numFmtId="3" fontId="9" fillId="2" borderId="6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DFFD-1AE8-468E-ABB7-D737CB39BA88}">
  <dimension ref="B2:K59"/>
  <sheetViews>
    <sheetView zoomScale="90" zoomScaleNormal="90" workbookViewId="0">
      <selection activeCell="G16" sqref="G16"/>
    </sheetView>
  </sheetViews>
  <sheetFormatPr defaultRowHeight="21" x14ac:dyDescent="0.4"/>
  <cols>
    <col min="1" max="1" width="8.88671875" style="1"/>
    <col min="2" max="2" width="13.33203125" style="1" bestFit="1" customWidth="1"/>
    <col min="3" max="3" width="16.5546875" style="1" customWidth="1"/>
    <col min="4" max="4" width="18.88671875" style="1" bestFit="1" customWidth="1"/>
    <col min="5" max="5" width="19.5546875" style="1" bestFit="1" customWidth="1"/>
    <col min="6" max="6" width="17.5546875" style="1" bestFit="1" customWidth="1"/>
    <col min="7" max="7" width="17.33203125" style="1" bestFit="1" customWidth="1"/>
    <col min="8" max="8" width="8.88671875" style="1" customWidth="1"/>
    <col min="9" max="9" width="8.88671875" style="1"/>
    <col min="10" max="10" width="13.6640625" style="1" bestFit="1" customWidth="1"/>
    <col min="11" max="11" width="17.5546875" style="1" bestFit="1" customWidth="1"/>
    <col min="12" max="16384" width="8.88671875" style="1"/>
  </cols>
  <sheetData>
    <row r="2" spans="2:11" ht="21.6" thickBot="1" x14ac:dyDescent="0.45"/>
    <row r="3" spans="2:11" ht="21" customHeight="1" x14ac:dyDescent="0.4">
      <c r="B3" s="49" t="s">
        <v>21</v>
      </c>
      <c r="C3" s="50"/>
      <c r="D3" s="50"/>
      <c r="E3" s="50"/>
      <c r="F3" s="50"/>
      <c r="G3" s="50"/>
      <c r="H3" s="51"/>
    </row>
    <row r="4" spans="2:11" ht="21.6" thickBot="1" x14ac:dyDescent="0.45">
      <c r="B4" s="52"/>
      <c r="C4" s="53"/>
      <c r="D4" s="53"/>
      <c r="E4" s="53"/>
      <c r="F4" s="53"/>
      <c r="G4" s="53"/>
      <c r="H4" s="54"/>
    </row>
    <row r="5" spans="2:11" x14ac:dyDescent="0.4">
      <c r="B5" s="52"/>
      <c r="C5" s="53"/>
      <c r="D5" s="53"/>
      <c r="E5" s="53"/>
      <c r="F5" s="53"/>
      <c r="G5" s="53"/>
      <c r="H5" s="54"/>
      <c r="J5" s="18" t="s">
        <v>18</v>
      </c>
      <c r="K5" s="22">
        <v>317000</v>
      </c>
    </row>
    <row r="6" spans="2:11" x14ac:dyDescent="0.4">
      <c r="B6" s="52"/>
      <c r="C6" s="53"/>
      <c r="D6" s="53"/>
      <c r="E6" s="53"/>
      <c r="F6" s="53"/>
      <c r="G6" s="53"/>
      <c r="H6" s="54"/>
      <c r="J6" s="19" t="s">
        <v>19</v>
      </c>
      <c r="K6" s="21">
        <f>63400+(80000*4)</f>
        <v>383400</v>
      </c>
    </row>
    <row r="7" spans="2:11" ht="21.6" thickBot="1" x14ac:dyDescent="0.45">
      <c r="B7" s="52"/>
      <c r="C7" s="53"/>
      <c r="D7" s="53"/>
      <c r="E7" s="53"/>
      <c r="F7" s="53"/>
      <c r="G7" s="53"/>
      <c r="H7" s="54"/>
      <c r="J7" s="20" t="s">
        <v>11</v>
      </c>
      <c r="K7" s="23">
        <f>K6-K5</f>
        <v>66400</v>
      </c>
    </row>
    <row r="8" spans="2:11" x14ac:dyDescent="0.4">
      <c r="B8" s="52"/>
      <c r="C8" s="53"/>
      <c r="D8" s="53"/>
      <c r="E8" s="53"/>
      <c r="F8" s="53"/>
      <c r="G8" s="53"/>
      <c r="H8" s="54"/>
    </row>
    <row r="9" spans="2:11" x14ac:dyDescent="0.4">
      <c r="B9" s="52"/>
      <c r="C9" s="53"/>
      <c r="D9" s="53"/>
      <c r="E9" s="53"/>
      <c r="F9" s="53"/>
      <c r="G9" s="53"/>
      <c r="H9" s="54"/>
    </row>
    <row r="10" spans="2:11" ht="21.6" thickBot="1" x14ac:dyDescent="0.45">
      <c r="B10" s="55"/>
      <c r="C10" s="56"/>
      <c r="D10" s="56"/>
      <c r="E10" s="56"/>
      <c r="F10" s="56"/>
      <c r="G10" s="56"/>
      <c r="H10" s="57"/>
    </row>
    <row r="11" spans="2:11" ht="21.6" thickBot="1" x14ac:dyDescent="0.45"/>
    <row r="12" spans="2:11" ht="21.6" thickBot="1" x14ac:dyDescent="0.45">
      <c r="B12" s="8" t="s">
        <v>2</v>
      </c>
      <c r="C12" s="9" t="s">
        <v>1</v>
      </c>
      <c r="D12" s="10" t="s">
        <v>0</v>
      </c>
      <c r="E12" s="9" t="s">
        <v>3</v>
      </c>
      <c r="F12" s="9" t="s">
        <v>4</v>
      </c>
      <c r="G12" s="9" t="s">
        <v>5</v>
      </c>
      <c r="H12" s="2"/>
      <c r="K12" s="17"/>
    </row>
    <row r="13" spans="2:11" x14ac:dyDescent="0.4">
      <c r="B13" s="12" t="s">
        <v>6</v>
      </c>
      <c r="C13" s="12" t="s">
        <v>7</v>
      </c>
      <c r="D13" s="12" t="s">
        <v>9</v>
      </c>
      <c r="E13" s="11" t="s">
        <v>11</v>
      </c>
      <c r="F13" s="13" t="s">
        <v>12</v>
      </c>
      <c r="G13" s="12" t="s">
        <v>14</v>
      </c>
      <c r="H13" s="2"/>
      <c r="K13" s="17"/>
    </row>
    <row r="14" spans="2:11" ht="21.6" thickBot="1" x14ac:dyDescent="0.45">
      <c r="B14" s="14"/>
      <c r="C14" s="14" t="s">
        <v>8</v>
      </c>
      <c r="D14" s="14" t="s">
        <v>10</v>
      </c>
      <c r="E14" s="15"/>
      <c r="F14" s="16" t="s">
        <v>13</v>
      </c>
      <c r="G14" s="14" t="s">
        <v>8</v>
      </c>
      <c r="H14" s="2"/>
      <c r="K14" s="17"/>
    </row>
    <row r="15" spans="2:11" x14ac:dyDescent="0.4">
      <c r="B15" s="25">
        <v>40179</v>
      </c>
      <c r="C15" s="7">
        <v>317000</v>
      </c>
      <c r="D15" s="7">
        <v>63400</v>
      </c>
      <c r="E15" s="26" t="s">
        <v>22</v>
      </c>
      <c r="F15" s="7">
        <v>63400</v>
      </c>
      <c r="G15" s="27">
        <f>C15-F15</f>
        <v>253600</v>
      </c>
      <c r="H15" s="2"/>
      <c r="K15" s="17"/>
    </row>
    <row r="16" spans="2:11" x14ac:dyDescent="0.4">
      <c r="B16" s="28">
        <v>40543</v>
      </c>
      <c r="C16" s="6">
        <v>253600</v>
      </c>
      <c r="D16" s="6">
        <v>80000</v>
      </c>
      <c r="E16" s="5">
        <v>25360</v>
      </c>
      <c r="F16" s="6">
        <f>D16-E16</f>
        <v>54640</v>
      </c>
      <c r="G16" s="29">
        <f>C16-F16</f>
        <v>198960</v>
      </c>
      <c r="H16" s="2"/>
      <c r="K16" s="17"/>
    </row>
    <row r="17" spans="2:11" x14ac:dyDescent="0.4">
      <c r="B17" s="28">
        <v>40908</v>
      </c>
      <c r="C17" s="6">
        <v>198960</v>
      </c>
      <c r="D17" s="6">
        <v>80000</v>
      </c>
      <c r="E17" s="6">
        <v>19896</v>
      </c>
      <c r="F17" s="6">
        <f>D17-E17</f>
        <v>60104</v>
      </c>
      <c r="G17" s="29">
        <f>C17-F17</f>
        <v>138856</v>
      </c>
      <c r="H17" s="2"/>
    </row>
    <row r="18" spans="2:11" x14ac:dyDescent="0.4">
      <c r="B18" s="28">
        <v>41274</v>
      </c>
      <c r="C18" s="6">
        <v>138856</v>
      </c>
      <c r="D18" s="6">
        <v>80000</v>
      </c>
      <c r="E18" s="6">
        <v>13886</v>
      </c>
      <c r="F18" s="6">
        <f>D18-E18</f>
        <v>66114</v>
      </c>
      <c r="G18" s="29">
        <f>C18-F18</f>
        <v>72742</v>
      </c>
      <c r="H18" s="2"/>
    </row>
    <row r="19" spans="2:11" ht="21.6" thickBot="1" x14ac:dyDescent="0.45">
      <c r="B19" s="30">
        <v>41639</v>
      </c>
      <c r="C19" s="31">
        <v>72742</v>
      </c>
      <c r="D19" s="31">
        <v>80000</v>
      </c>
      <c r="E19" s="31">
        <f>E20-E18-E17-E16</f>
        <v>7258</v>
      </c>
      <c r="F19" s="31">
        <f>D19-E19</f>
        <v>72742</v>
      </c>
      <c r="G19" s="32" t="s">
        <v>22</v>
      </c>
      <c r="H19" s="2"/>
    </row>
    <row r="20" spans="2:11" ht="21.6" thickBot="1" x14ac:dyDescent="0.45">
      <c r="B20" s="4" t="s">
        <v>20</v>
      </c>
      <c r="C20" s="4"/>
      <c r="D20" s="24">
        <v>383400</v>
      </c>
      <c r="E20" s="24">
        <v>66400</v>
      </c>
      <c r="F20" s="24">
        <v>317000</v>
      </c>
      <c r="G20" s="3"/>
      <c r="H20" s="2"/>
    </row>
    <row r="21" spans="2:11" x14ac:dyDescent="0.4">
      <c r="B21" s="2"/>
      <c r="C21" s="2"/>
      <c r="D21" s="2"/>
      <c r="E21" s="2"/>
      <c r="F21" s="2"/>
      <c r="G21" s="2"/>
      <c r="H21" s="2"/>
    </row>
    <row r="22" spans="2:11" x14ac:dyDescent="0.4">
      <c r="B22" s="2"/>
      <c r="C22" s="2"/>
      <c r="D22" s="2"/>
      <c r="E22" s="2"/>
      <c r="F22" s="2"/>
      <c r="G22" s="2"/>
      <c r="H22" s="2"/>
    </row>
    <row r="23" spans="2:11" x14ac:dyDescent="0.4">
      <c r="B23" s="2"/>
      <c r="C23" s="2"/>
      <c r="D23" s="2"/>
      <c r="E23" s="2"/>
      <c r="F23" s="2"/>
      <c r="G23" s="2"/>
      <c r="H23" s="2"/>
    </row>
    <row r="24" spans="2:11" x14ac:dyDescent="0.4">
      <c r="B24" s="2"/>
      <c r="C24" s="2"/>
      <c r="D24" s="2"/>
      <c r="E24" s="2"/>
      <c r="F24" s="2"/>
      <c r="G24" s="2"/>
      <c r="H24" s="2"/>
    </row>
    <row r="25" spans="2:11" x14ac:dyDescent="0.4">
      <c r="B25" s="2"/>
      <c r="C25" s="2"/>
      <c r="D25" s="2"/>
      <c r="E25" s="2"/>
      <c r="F25" s="2"/>
      <c r="G25" s="2"/>
      <c r="H25" s="2"/>
    </row>
    <row r="26" spans="2:11" x14ac:dyDescent="0.4">
      <c r="B26" s="2"/>
      <c r="C26" s="2"/>
      <c r="D26" s="2"/>
      <c r="E26" s="2"/>
      <c r="F26" s="2"/>
      <c r="G26" s="2"/>
      <c r="H26" s="2"/>
    </row>
    <row r="28" spans="2:11" ht="21.6" thickBot="1" x14ac:dyDescent="0.45"/>
    <row r="29" spans="2:11" ht="21.6" thickBot="1" x14ac:dyDescent="0.45">
      <c r="B29" s="49" t="s">
        <v>23</v>
      </c>
      <c r="C29" s="50"/>
      <c r="D29" s="50"/>
      <c r="E29" s="50"/>
      <c r="F29" s="50"/>
      <c r="G29" s="50"/>
      <c r="H29" s="51"/>
    </row>
    <row r="30" spans="2:11" x14ac:dyDescent="0.4">
      <c r="B30" s="52"/>
      <c r="C30" s="53"/>
      <c r="D30" s="53"/>
      <c r="E30" s="53"/>
      <c r="F30" s="53"/>
      <c r="G30" s="53"/>
      <c r="H30" s="54"/>
      <c r="J30" s="18" t="s">
        <v>18</v>
      </c>
      <c r="K30" s="22">
        <v>317000</v>
      </c>
    </row>
    <row r="31" spans="2:11" x14ac:dyDescent="0.4">
      <c r="B31" s="52"/>
      <c r="C31" s="53"/>
      <c r="D31" s="53"/>
      <c r="E31" s="53"/>
      <c r="F31" s="53"/>
      <c r="G31" s="53"/>
      <c r="H31" s="54"/>
      <c r="J31" s="19" t="s">
        <v>19</v>
      </c>
      <c r="K31" s="21">
        <f>63400+(80000*4)</f>
        <v>383400</v>
      </c>
    </row>
    <row r="32" spans="2:11" ht="21.6" thickBot="1" x14ac:dyDescent="0.45">
      <c r="B32" s="52"/>
      <c r="C32" s="53"/>
      <c r="D32" s="53"/>
      <c r="E32" s="53"/>
      <c r="F32" s="53"/>
      <c r="G32" s="53"/>
      <c r="H32" s="54"/>
      <c r="J32" s="20" t="s">
        <v>11</v>
      </c>
      <c r="K32" s="23">
        <f>K31-K30</f>
        <v>66400</v>
      </c>
    </row>
    <row r="33" spans="2:9" x14ac:dyDescent="0.4">
      <c r="B33" s="52"/>
      <c r="C33" s="53"/>
      <c r="D33" s="53"/>
      <c r="E33" s="53"/>
      <c r="F33" s="53"/>
      <c r="G33" s="53"/>
      <c r="H33" s="54"/>
    </row>
    <row r="34" spans="2:9" x14ac:dyDescent="0.4">
      <c r="B34" s="52"/>
      <c r="C34" s="53"/>
      <c r="D34" s="53"/>
      <c r="E34" s="53"/>
      <c r="F34" s="53"/>
      <c r="G34" s="53"/>
      <c r="H34" s="54"/>
    </row>
    <row r="35" spans="2:9" x14ac:dyDescent="0.4">
      <c r="B35" s="52"/>
      <c r="C35" s="53"/>
      <c r="D35" s="53"/>
      <c r="E35" s="53"/>
      <c r="F35" s="53"/>
      <c r="G35" s="53"/>
      <c r="H35" s="54"/>
    </row>
    <row r="36" spans="2:9" ht="21.6" thickBot="1" x14ac:dyDescent="0.45">
      <c r="B36" s="55"/>
      <c r="C36" s="56"/>
      <c r="D36" s="56"/>
      <c r="E36" s="56"/>
      <c r="F36" s="56"/>
      <c r="G36" s="56"/>
      <c r="H36" s="57"/>
    </row>
    <row r="37" spans="2:9" ht="21.6" thickBot="1" x14ac:dyDescent="0.45"/>
    <row r="38" spans="2:9" ht="21.6" thickBot="1" x14ac:dyDescent="0.45">
      <c r="B38" s="8" t="s">
        <v>2</v>
      </c>
      <c r="C38" s="9" t="s">
        <v>1</v>
      </c>
      <c r="D38" s="10" t="s">
        <v>0</v>
      </c>
      <c r="E38" s="9" t="s">
        <v>16</v>
      </c>
      <c r="F38" s="9" t="s">
        <v>4</v>
      </c>
      <c r="G38" s="9" t="s">
        <v>24</v>
      </c>
      <c r="H38" s="2"/>
    </row>
    <row r="39" spans="2:9" x14ac:dyDescent="0.4">
      <c r="B39" s="12" t="s">
        <v>6</v>
      </c>
      <c r="C39" s="12" t="s">
        <v>7</v>
      </c>
      <c r="D39" s="12" t="s">
        <v>9</v>
      </c>
      <c r="E39" s="11" t="s">
        <v>11</v>
      </c>
      <c r="F39" s="13" t="s">
        <v>12</v>
      </c>
      <c r="G39" s="12" t="s">
        <v>14</v>
      </c>
      <c r="H39" s="2"/>
    </row>
    <row r="40" spans="2:9" ht="21.6" thickBot="1" x14ac:dyDescent="0.45">
      <c r="B40" s="14"/>
      <c r="C40" s="14" t="s">
        <v>15</v>
      </c>
      <c r="D40" s="14" t="s">
        <v>10</v>
      </c>
      <c r="E40" s="15" t="s">
        <v>17</v>
      </c>
      <c r="F40" s="16" t="s">
        <v>13</v>
      </c>
      <c r="G40" s="14" t="s">
        <v>15</v>
      </c>
      <c r="H40" s="2"/>
    </row>
    <row r="41" spans="2:9" x14ac:dyDescent="0.4">
      <c r="B41" s="25">
        <v>40179</v>
      </c>
      <c r="C41" s="7">
        <v>383400</v>
      </c>
      <c r="D41" s="7">
        <v>63400</v>
      </c>
      <c r="E41" s="26" t="s">
        <v>22</v>
      </c>
      <c r="F41" s="7">
        <v>63400</v>
      </c>
      <c r="G41" s="27">
        <f>C41-D41</f>
        <v>320000</v>
      </c>
      <c r="H41" s="2"/>
      <c r="I41" s="33">
        <v>4</v>
      </c>
    </row>
    <row r="42" spans="2:9" x14ac:dyDescent="0.4">
      <c r="B42" s="28">
        <v>40543</v>
      </c>
      <c r="C42" s="6">
        <v>320000</v>
      </c>
      <c r="D42" s="6">
        <v>80000</v>
      </c>
      <c r="E42" s="5">
        <v>26560</v>
      </c>
      <c r="F42" s="6">
        <f>D42-E42</f>
        <v>53440</v>
      </c>
      <c r="G42" s="29">
        <f>C42-D42</f>
        <v>240000</v>
      </c>
      <c r="H42" s="2"/>
      <c r="I42" s="34">
        <v>3</v>
      </c>
    </row>
    <row r="43" spans="2:9" x14ac:dyDescent="0.4">
      <c r="B43" s="28">
        <v>40908</v>
      </c>
      <c r="C43" s="6">
        <v>240000</v>
      </c>
      <c r="D43" s="6">
        <v>80000</v>
      </c>
      <c r="E43" s="6">
        <v>19920</v>
      </c>
      <c r="F43" s="6">
        <f>D43-E43</f>
        <v>60080</v>
      </c>
      <c r="G43" s="29">
        <v>160000</v>
      </c>
      <c r="H43" s="2"/>
      <c r="I43" s="34">
        <v>2</v>
      </c>
    </row>
    <row r="44" spans="2:9" ht="21.6" thickBot="1" x14ac:dyDescent="0.45">
      <c r="B44" s="28">
        <v>41274</v>
      </c>
      <c r="C44" s="6">
        <v>160000</v>
      </c>
      <c r="D44" s="6">
        <v>80000</v>
      </c>
      <c r="E44" s="6">
        <v>13280</v>
      </c>
      <c r="F44" s="6">
        <f>D44-E44</f>
        <v>66720</v>
      </c>
      <c r="G44" s="29">
        <v>80000</v>
      </c>
      <c r="H44" s="2"/>
      <c r="I44" s="35">
        <v>1</v>
      </c>
    </row>
    <row r="45" spans="2:9" ht="21.6" thickBot="1" x14ac:dyDescent="0.45">
      <c r="B45" s="30">
        <v>41639</v>
      </c>
      <c r="C45" s="31">
        <v>80000</v>
      </c>
      <c r="D45" s="31">
        <v>80000</v>
      </c>
      <c r="E45" s="31">
        <v>6640</v>
      </c>
      <c r="F45" s="31">
        <f>D45-E45</f>
        <v>73360</v>
      </c>
      <c r="G45" s="32" t="s">
        <v>22</v>
      </c>
      <c r="H45" s="2"/>
      <c r="I45" s="36">
        <f>I44+I43+I42+I41</f>
        <v>10</v>
      </c>
    </row>
    <row r="46" spans="2:9" ht="21.6" thickBot="1" x14ac:dyDescent="0.45">
      <c r="B46" s="4" t="s">
        <v>20</v>
      </c>
      <c r="C46" s="4"/>
      <c r="D46" s="24">
        <v>383400</v>
      </c>
      <c r="E46" s="24">
        <v>66400</v>
      </c>
      <c r="F46" s="24">
        <v>317000</v>
      </c>
      <c r="G46" s="3"/>
      <c r="H46" s="2"/>
    </row>
    <row r="47" spans="2:9" x14ac:dyDescent="0.4">
      <c r="B47" s="2"/>
      <c r="C47" s="2"/>
      <c r="D47" s="2"/>
      <c r="E47" s="2"/>
      <c r="F47" s="2"/>
      <c r="G47" s="2"/>
      <c r="H47" s="2"/>
    </row>
    <row r="48" spans="2:9" x14ac:dyDescent="0.4">
      <c r="B48" s="2"/>
      <c r="C48" s="2"/>
      <c r="D48" s="2"/>
      <c r="E48" s="2"/>
      <c r="F48" s="2"/>
      <c r="G48" s="2"/>
      <c r="H48" s="2"/>
    </row>
    <row r="49" spans="2:8" x14ac:dyDescent="0.4">
      <c r="B49" s="2"/>
      <c r="C49" s="2"/>
      <c r="D49" s="2"/>
      <c r="E49" s="2"/>
      <c r="F49" s="2"/>
      <c r="G49" s="2"/>
      <c r="H49" s="2"/>
    </row>
    <row r="50" spans="2:8" x14ac:dyDescent="0.4">
      <c r="B50" s="2"/>
      <c r="C50" s="2"/>
      <c r="D50" s="2"/>
      <c r="E50" s="2"/>
      <c r="F50" s="2"/>
      <c r="G50" s="2"/>
      <c r="H50" s="2"/>
    </row>
    <row r="51" spans="2:8" x14ac:dyDescent="0.4">
      <c r="B51" s="2"/>
      <c r="C51" s="2"/>
      <c r="D51" s="2"/>
      <c r="E51" s="2"/>
      <c r="F51" s="2"/>
      <c r="G51" s="2"/>
      <c r="H51" s="2"/>
    </row>
    <row r="52" spans="2:8" x14ac:dyDescent="0.4">
      <c r="B52" s="2"/>
      <c r="C52" s="2"/>
      <c r="D52" s="2"/>
      <c r="E52" s="2"/>
      <c r="F52" s="2"/>
      <c r="G52" s="2"/>
      <c r="H52" s="2"/>
    </row>
    <row r="53" spans="2:8" x14ac:dyDescent="0.4">
      <c r="B53" s="2"/>
      <c r="C53" s="2"/>
      <c r="D53" s="2"/>
      <c r="E53" s="2"/>
      <c r="F53" s="2"/>
      <c r="G53" s="2"/>
      <c r="H53" s="2"/>
    </row>
    <row r="54" spans="2:8" x14ac:dyDescent="0.4">
      <c r="B54" s="2"/>
      <c r="C54" s="2"/>
      <c r="D54" s="2"/>
      <c r="E54" s="2"/>
      <c r="F54" s="2"/>
      <c r="G54" s="2"/>
      <c r="H54" s="2"/>
    </row>
    <row r="55" spans="2:8" x14ac:dyDescent="0.4">
      <c r="B55" s="2"/>
      <c r="C55" s="2"/>
      <c r="D55" s="2"/>
      <c r="E55" s="2"/>
      <c r="F55" s="2"/>
      <c r="G55" s="2"/>
      <c r="H55" s="2"/>
    </row>
    <row r="56" spans="2:8" x14ac:dyDescent="0.4">
      <c r="B56" s="2"/>
      <c r="C56" s="2"/>
      <c r="D56" s="2"/>
      <c r="E56" s="2"/>
      <c r="F56" s="2"/>
      <c r="G56" s="2"/>
      <c r="H56" s="2"/>
    </row>
    <row r="57" spans="2:8" x14ac:dyDescent="0.4">
      <c r="B57" s="2"/>
      <c r="C57" s="2"/>
      <c r="D57" s="2"/>
      <c r="E57" s="2"/>
      <c r="F57" s="2"/>
      <c r="G57" s="2"/>
      <c r="H57" s="2"/>
    </row>
    <row r="58" spans="2:8" x14ac:dyDescent="0.4">
      <c r="B58" s="2"/>
      <c r="C58" s="2"/>
      <c r="D58" s="2"/>
      <c r="E58" s="2"/>
      <c r="F58" s="2"/>
      <c r="G58" s="2"/>
      <c r="H58" s="2"/>
    </row>
    <row r="59" spans="2:8" x14ac:dyDescent="0.4">
      <c r="B59" s="2"/>
      <c r="C59" s="2"/>
      <c r="D59" s="2"/>
      <c r="E59" s="2"/>
      <c r="F59" s="2"/>
      <c r="G59" s="2"/>
      <c r="H59" s="2"/>
    </row>
  </sheetData>
  <mergeCells count="2">
    <mergeCell ref="B3:H10"/>
    <mergeCell ref="B29:H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54CBB-7AAE-47C5-9772-C0EAF62241FB}">
  <dimension ref="B2:Z382"/>
  <sheetViews>
    <sheetView tabSelected="1" topLeftCell="A24" workbookViewId="0">
      <selection activeCell="E39" sqref="E39"/>
    </sheetView>
  </sheetViews>
  <sheetFormatPr defaultRowHeight="21" x14ac:dyDescent="0.4"/>
  <cols>
    <col min="1" max="1" width="2.88671875" style="1" customWidth="1"/>
    <col min="2" max="2" width="13.33203125" style="1" bestFit="1" customWidth="1"/>
    <col min="3" max="3" width="14.33203125" style="1" bestFit="1" customWidth="1"/>
    <col min="4" max="4" width="18.88671875" style="1" bestFit="1" customWidth="1"/>
    <col min="5" max="5" width="19.5546875" style="1" bestFit="1" customWidth="1"/>
    <col min="6" max="6" width="17.5546875" style="1" bestFit="1" customWidth="1"/>
    <col min="7" max="7" width="18.21875" style="1" customWidth="1"/>
    <col min="8" max="8" width="8.88671875" style="1"/>
    <col min="9" max="9" width="3" style="1" customWidth="1"/>
    <col min="10" max="10" width="8.88671875" style="1"/>
    <col min="11" max="11" width="23.6640625" style="1" customWidth="1"/>
    <col min="12" max="12" width="11.109375" style="1" customWidth="1"/>
    <col min="13" max="13" width="8.88671875" style="1"/>
    <col min="14" max="14" width="23.6640625" style="1" customWidth="1"/>
    <col min="15" max="15" width="10.21875" style="1" customWidth="1"/>
    <col min="16" max="16384" width="8.88671875" style="1"/>
  </cols>
  <sheetData>
    <row r="2" spans="2:26" ht="21.6" thickBot="1" x14ac:dyDescent="0.45"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2:26" x14ac:dyDescent="0.4">
      <c r="B3" s="49" t="s">
        <v>51</v>
      </c>
      <c r="C3" s="50"/>
      <c r="D3" s="50"/>
      <c r="E3" s="50"/>
      <c r="F3" s="50"/>
      <c r="G3" s="50"/>
      <c r="H3" s="5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2:26" x14ac:dyDescent="0.4">
      <c r="B4" s="52"/>
      <c r="C4" s="53"/>
      <c r="D4" s="53"/>
      <c r="E4" s="53"/>
      <c r="F4" s="53"/>
      <c r="G4" s="53"/>
      <c r="H4" s="5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x14ac:dyDescent="0.4">
      <c r="B5" s="52"/>
      <c r="C5" s="53"/>
      <c r="D5" s="53"/>
      <c r="E5" s="53"/>
      <c r="F5" s="53"/>
      <c r="G5" s="53"/>
      <c r="H5" s="5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x14ac:dyDescent="0.4">
      <c r="B6" s="52"/>
      <c r="C6" s="53"/>
      <c r="D6" s="53"/>
      <c r="E6" s="53"/>
      <c r="F6" s="53"/>
      <c r="G6" s="53"/>
      <c r="H6" s="5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2:26" ht="23.4" x14ac:dyDescent="0.45">
      <c r="B7" s="52"/>
      <c r="C7" s="53"/>
      <c r="D7" s="53"/>
      <c r="E7" s="53"/>
      <c r="F7" s="53"/>
      <c r="G7" s="53"/>
      <c r="H7" s="54"/>
      <c r="J7" s="2"/>
      <c r="K7" s="65" t="s">
        <v>34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2:26" x14ac:dyDescent="0.4">
      <c r="B8" s="52"/>
      <c r="C8" s="53"/>
      <c r="D8" s="53"/>
      <c r="E8" s="53"/>
      <c r="F8" s="53"/>
      <c r="G8" s="53"/>
      <c r="H8" s="5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2:26" x14ac:dyDescent="0.4">
      <c r="B9" s="52"/>
      <c r="C9" s="53"/>
      <c r="D9" s="53"/>
      <c r="E9" s="53"/>
      <c r="F9" s="53"/>
      <c r="G9" s="53"/>
      <c r="H9" s="5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2:26" ht="21.6" thickBot="1" x14ac:dyDescent="0.45">
      <c r="B10" s="55"/>
      <c r="C10" s="56"/>
      <c r="D10" s="56"/>
      <c r="E10" s="56"/>
      <c r="F10" s="56"/>
      <c r="G10" s="56"/>
      <c r="H10" s="5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2:26" ht="21.6" thickBot="1" x14ac:dyDescent="0.45">
      <c r="J11" s="58" t="s">
        <v>35</v>
      </c>
      <c r="K11" s="59"/>
      <c r="L11" s="59"/>
      <c r="M11" s="59"/>
      <c r="N11" s="59"/>
      <c r="O11" s="60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2:26" ht="21.6" thickBot="1" x14ac:dyDescent="0.45">
      <c r="B12" s="8" t="s">
        <v>2</v>
      </c>
      <c r="C12" s="9" t="s">
        <v>1</v>
      </c>
      <c r="D12" s="10" t="s">
        <v>0</v>
      </c>
      <c r="E12" s="9" t="s">
        <v>3</v>
      </c>
      <c r="F12" s="9" t="s">
        <v>4</v>
      </c>
      <c r="G12" s="9" t="s">
        <v>5</v>
      </c>
      <c r="H12" s="2"/>
      <c r="J12" s="45" t="s">
        <v>6</v>
      </c>
      <c r="K12" s="46" t="s">
        <v>25</v>
      </c>
      <c r="L12" s="45" t="s">
        <v>26</v>
      </c>
      <c r="M12" s="47" t="s">
        <v>6</v>
      </c>
      <c r="N12" s="45" t="s">
        <v>25</v>
      </c>
      <c r="O12" s="48" t="s">
        <v>26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2:26" x14ac:dyDescent="0.4">
      <c r="B13" s="12" t="s">
        <v>6</v>
      </c>
      <c r="C13" s="12" t="s">
        <v>7</v>
      </c>
      <c r="D13" s="12" t="s">
        <v>9</v>
      </c>
      <c r="E13" s="11" t="s">
        <v>11</v>
      </c>
      <c r="F13" s="13" t="s">
        <v>12</v>
      </c>
      <c r="G13" s="12" t="s">
        <v>14</v>
      </c>
      <c r="H13" s="2"/>
      <c r="J13" s="69">
        <v>2012</v>
      </c>
      <c r="K13" s="37"/>
      <c r="L13" s="43"/>
      <c r="M13" s="66">
        <v>2012</v>
      </c>
      <c r="N13" s="43"/>
      <c r="O13" s="39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2:26" ht="21.6" thickBot="1" x14ac:dyDescent="0.45">
      <c r="B14" s="14"/>
      <c r="C14" s="14" t="s">
        <v>8</v>
      </c>
      <c r="D14" s="14" t="s">
        <v>10</v>
      </c>
      <c r="E14" s="15" t="s">
        <v>31</v>
      </c>
      <c r="F14" s="16" t="s">
        <v>13</v>
      </c>
      <c r="G14" s="14" t="s">
        <v>8</v>
      </c>
      <c r="H14" s="2"/>
      <c r="J14" s="70">
        <v>43831</v>
      </c>
      <c r="K14" s="37" t="s">
        <v>42</v>
      </c>
      <c r="L14" s="71">
        <v>20000</v>
      </c>
      <c r="M14" s="67">
        <v>43831</v>
      </c>
      <c r="N14" s="43" t="s">
        <v>36</v>
      </c>
      <c r="O14" s="68">
        <v>210000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2:26" x14ac:dyDescent="0.4">
      <c r="B15" s="25">
        <v>40909</v>
      </c>
      <c r="C15" s="7">
        <v>210000</v>
      </c>
      <c r="D15" s="7">
        <v>20000</v>
      </c>
      <c r="E15" s="26" t="s">
        <v>22</v>
      </c>
      <c r="F15" s="7">
        <v>20000</v>
      </c>
      <c r="G15" s="27">
        <v>190000</v>
      </c>
      <c r="H15" s="2"/>
      <c r="J15" s="70">
        <v>44012</v>
      </c>
      <c r="K15" s="37" t="s">
        <v>42</v>
      </c>
      <c r="L15" s="71">
        <v>60000</v>
      </c>
      <c r="M15" s="67">
        <v>44012</v>
      </c>
      <c r="N15" s="43" t="s">
        <v>43</v>
      </c>
      <c r="O15" s="68">
        <v>19000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2:26" x14ac:dyDescent="0.4">
      <c r="B16" s="28">
        <v>41090</v>
      </c>
      <c r="C16" s="6">
        <v>190000</v>
      </c>
      <c r="D16" s="6">
        <v>60000</v>
      </c>
      <c r="E16" s="6">
        <v>19000</v>
      </c>
      <c r="F16" s="6">
        <v>41000</v>
      </c>
      <c r="G16" s="29">
        <v>149000</v>
      </c>
      <c r="H16" s="2"/>
      <c r="J16" s="70">
        <v>44196</v>
      </c>
      <c r="K16" s="37" t="s">
        <v>42</v>
      </c>
      <c r="L16" s="71">
        <v>60000</v>
      </c>
      <c r="M16" s="67">
        <v>44196</v>
      </c>
      <c r="N16" s="43" t="s">
        <v>43</v>
      </c>
      <c r="O16" s="68">
        <v>14900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6" ht="21.6" thickBot="1" x14ac:dyDescent="0.45">
      <c r="B17" s="28">
        <v>41274</v>
      </c>
      <c r="C17" s="6">
        <v>149000</v>
      </c>
      <c r="D17" s="6">
        <v>60000</v>
      </c>
      <c r="E17" s="6">
        <v>14900</v>
      </c>
      <c r="F17" s="6">
        <v>45100</v>
      </c>
      <c r="G17" s="29">
        <v>103900</v>
      </c>
      <c r="H17" s="2"/>
      <c r="J17" s="70">
        <v>44196</v>
      </c>
      <c r="K17" s="37" t="s">
        <v>52</v>
      </c>
      <c r="L17" s="72">
        <v>103900</v>
      </c>
      <c r="M17" s="38"/>
      <c r="N17" s="43"/>
      <c r="O17" s="39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ht="21.6" thickBot="1" x14ac:dyDescent="0.45">
      <c r="B18" s="28">
        <v>41455</v>
      </c>
      <c r="C18" s="6">
        <v>103900</v>
      </c>
      <c r="D18" s="6">
        <v>60000</v>
      </c>
      <c r="E18" s="6">
        <v>10390</v>
      </c>
      <c r="F18" s="6">
        <v>49610</v>
      </c>
      <c r="G18" s="29">
        <f>C18-F18</f>
        <v>54290</v>
      </c>
      <c r="H18" s="2"/>
      <c r="J18" s="43"/>
      <c r="K18" s="37"/>
      <c r="L18" s="24">
        <v>243900</v>
      </c>
      <c r="M18" s="38"/>
      <c r="N18" s="43"/>
      <c r="O18" s="24">
        <v>243900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6" ht="21.6" thickBot="1" x14ac:dyDescent="0.45">
      <c r="B19" s="30">
        <v>41639</v>
      </c>
      <c r="C19" s="31">
        <v>54290</v>
      </c>
      <c r="D19" s="31">
        <v>60000</v>
      </c>
      <c r="E19" s="31">
        <v>5710</v>
      </c>
      <c r="F19" s="31">
        <v>54290</v>
      </c>
      <c r="G19" s="32" t="s">
        <v>22</v>
      </c>
      <c r="H19" s="2"/>
      <c r="J19" s="69">
        <v>2013</v>
      </c>
      <c r="K19" s="37"/>
      <c r="L19" s="43"/>
      <c r="M19" s="66">
        <v>2013</v>
      </c>
      <c r="N19" s="43"/>
      <c r="O19" s="39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ht="21.6" thickBot="1" x14ac:dyDescent="0.45">
      <c r="B20" s="61" t="s">
        <v>20</v>
      </c>
      <c r="C20" s="4"/>
      <c r="D20" s="24">
        <v>260000</v>
      </c>
      <c r="E20" s="24">
        <v>50000</v>
      </c>
      <c r="F20" s="24">
        <v>210000</v>
      </c>
      <c r="G20" s="3"/>
      <c r="H20" s="2"/>
      <c r="J20" s="70">
        <v>44012</v>
      </c>
      <c r="K20" s="37" t="s">
        <v>42</v>
      </c>
      <c r="L20" s="71">
        <v>60000</v>
      </c>
      <c r="M20" s="67">
        <v>43831</v>
      </c>
      <c r="N20" s="43" t="s">
        <v>53</v>
      </c>
      <c r="O20" s="68">
        <v>103900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6" x14ac:dyDescent="0.4">
      <c r="B21" s="2"/>
      <c r="C21" s="2"/>
      <c r="D21" s="2"/>
      <c r="E21" s="2"/>
      <c r="F21" s="2"/>
      <c r="G21" s="2"/>
      <c r="H21" s="2"/>
      <c r="J21" s="70">
        <v>44196</v>
      </c>
      <c r="K21" s="37" t="s">
        <v>42</v>
      </c>
      <c r="L21" s="71">
        <v>60000</v>
      </c>
      <c r="M21" s="67">
        <v>44012</v>
      </c>
      <c r="N21" s="43" t="s">
        <v>43</v>
      </c>
      <c r="O21" s="68">
        <v>10390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2:26" ht="21.6" thickBot="1" x14ac:dyDescent="0.45">
      <c r="J22" s="43"/>
      <c r="K22" s="37"/>
      <c r="L22" s="43"/>
      <c r="M22" s="67">
        <v>44196</v>
      </c>
      <c r="N22" s="43" t="s">
        <v>43</v>
      </c>
      <c r="O22" s="68">
        <v>5710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2:26" ht="21.6" thickBot="1" x14ac:dyDescent="0.45">
      <c r="B23" s="18" t="s">
        <v>18</v>
      </c>
      <c r="C23" s="62">
        <v>210000</v>
      </c>
      <c r="J23" s="43"/>
      <c r="K23" s="37"/>
      <c r="L23" s="43"/>
      <c r="M23" s="38"/>
      <c r="N23" s="43"/>
      <c r="O23" s="39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2:26" ht="21.6" thickBot="1" x14ac:dyDescent="0.45">
      <c r="B24" s="19" t="s">
        <v>30</v>
      </c>
      <c r="C24" s="21">
        <f>20000+(60000*4)</f>
        <v>260000</v>
      </c>
      <c r="J24" s="43"/>
      <c r="K24" s="37"/>
      <c r="L24" s="24">
        <v>120000</v>
      </c>
      <c r="M24" s="38"/>
      <c r="N24" s="43"/>
      <c r="O24" s="24">
        <v>120000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2:26" ht="21.6" thickBot="1" x14ac:dyDescent="0.45">
      <c r="B25" s="20" t="s">
        <v>11</v>
      </c>
      <c r="C25" s="63">
        <v>50000</v>
      </c>
      <c r="J25" s="44"/>
      <c r="K25" s="40"/>
      <c r="L25" s="44"/>
      <c r="M25" s="41"/>
      <c r="N25" s="44"/>
      <c r="O25" s="4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2:26" x14ac:dyDescent="0.4"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2:26" ht="21.6" thickBot="1" x14ac:dyDescent="0.45"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2:26" ht="21.6" thickBot="1" x14ac:dyDescent="0.45">
      <c r="B28" s="1" t="s">
        <v>32</v>
      </c>
      <c r="D28" s="64" t="s">
        <v>38</v>
      </c>
      <c r="J28" s="58" t="s">
        <v>27</v>
      </c>
      <c r="K28" s="59"/>
      <c r="L28" s="59"/>
      <c r="M28" s="59"/>
      <c r="N28" s="59"/>
      <c r="O28" s="60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2:26" ht="21.6" thickBot="1" x14ac:dyDescent="0.45">
      <c r="B29" s="1" t="s">
        <v>33</v>
      </c>
      <c r="J29" s="45" t="s">
        <v>6</v>
      </c>
      <c r="K29" s="46" t="s">
        <v>25</v>
      </c>
      <c r="L29" s="45" t="s">
        <v>26</v>
      </c>
      <c r="M29" s="47" t="s">
        <v>6</v>
      </c>
      <c r="N29" s="45" t="s">
        <v>25</v>
      </c>
      <c r="O29" s="48" t="s">
        <v>26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2:26" x14ac:dyDescent="0.4">
      <c r="J30" s="69">
        <v>2012</v>
      </c>
      <c r="K30" s="37"/>
      <c r="L30" s="43"/>
      <c r="M30" s="66">
        <v>2012</v>
      </c>
      <c r="N30" s="43"/>
      <c r="O30" s="39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2:26" x14ac:dyDescent="0.4">
      <c r="B31" s="1" t="s">
        <v>39</v>
      </c>
      <c r="D31" s="64" t="s">
        <v>41</v>
      </c>
      <c r="J31" s="70">
        <v>43831</v>
      </c>
      <c r="K31" s="37" t="s">
        <v>37</v>
      </c>
      <c r="L31" s="71">
        <v>210000</v>
      </c>
      <c r="M31" s="67">
        <v>44196</v>
      </c>
      <c r="N31" s="43" t="s">
        <v>49</v>
      </c>
      <c r="O31" s="39">
        <f>L31*20%</f>
        <v>42000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2:26" ht="21.6" thickBot="1" x14ac:dyDescent="0.45">
      <c r="B32" s="1" t="s">
        <v>40</v>
      </c>
      <c r="J32" s="43"/>
      <c r="K32" s="37"/>
      <c r="L32" s="43"/>
      <c r="M32" s="67">
        <v>44196</v>
      </c>
      <c r="N32" s="43" t="s">
        <v>54</v>
      </c>
      <c r="O32" s="73">
        <v>168000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2:26" ht="21.6" thickBot="1" x14ac:dyDescent="0.45">
      <c r="J33" s="43"/>
      <c r="K33" s="37"/>
      <c r="L33" s="24">
        <v>210000</v>
      </c>
      <c r="M33" s="38"/>
      <c r="N33" s="43"/>
      <c r="O33" s="24">
        <v>210000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2:26" x14ac:dyDescent="0.4">
      <c r="B34" s="1" t="s">
        <v>44</v>
      </c>
      <c r="D34" s="64" t="s">
        <v>11</v>
      </c>
      <c r="J34" s="69">
        <v>2013</v>
      </c>
      <c r="K34" s="37"/>
      <c r="L34" s="43"/>
      <c r="M34" s="66">
        <v>2013</v>
      </c>
      <c r="N34" s="43"/>
      <c r="O34" s="39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2:26" x14ac:dyDescent="0.4">
      <c r="B35" s="1" t="s">
        <v>45</v>
      </c>
      <c r="J35" s="70">
        <v>43831</v>
      </c>
      <c r="K35" s="37" t="s">
        <v>55</v>
      </c>
      <c r="L35" s="71">
        <v>168000</v>
      </c>
      <c r="M35" s="67">
        <v>44196</v>
      </c>
      <c r="N35" s="43" t="s">
        <v>49</v>
      </c>
      <c r="O35" s="39">
        <f>L35*20%</f>
        <v>33600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2:26" x14ac:dyDescent="0.4">
      <c r="J36" s="43"/>
      <c r="K36" s="37"/>
      <c r="L36" s="43"/>
      <c r="M36" s="67">
        <v>44196</v>
      </c>
      <c r="N36" s="43" t="s">
        <v>54</v>
      </c>
      <c r="O36" s="73">
        <f>O38-O35</f>
        <v>134400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2:26" ht="21.6" thickBot="1" x14ac:dyDescent="0.45">
      <c r="B37" s="1" t="s">
        <v>46</v>
      </c>
      <c r="D37" s="64" t="s">
        <v>48</v>
      </c>
      <c r="J37" s="43"/>
      <c r="K37" s="37"/>
      <c r="L37" s="43"/>
      <c r="M37" s="38"/>
      <c r="N37" s="43"/>
      <c r="O37" s="39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2:26" ht="21.6" thickBot="1" x14ac:dyDescent="0.45">
      <c r="B38" s="1" t="s">
        <v>47</v>
      </c>
      <c r="J38" s="44"/>
      <c r="K38" s="40"/>
      <c r="L38" s="24">
        <v>168000</v>
      </c>
      <c r="M38" s="41"/>
      <c r="N38" s="44"/>
      <c r="O38" s="24">
        <v>168000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2:26" x14ac:dyDescent="0.4"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2:26" x14ac:dyDescent="0.4">
      <c r="B40" s="1" t="s">
        <v>58</v>
      </c>
      <c r="D40" s="64" t="s">
        <v>60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2:26" ht="21.6" thickBot="1" x14ac:dyDescent="0.45">
      <c r="B41" s="1" t="s">
        <v>59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2:26" ht="21.6" thickBot="1" x14ac:dyDescent="0.45">
      <c r="J42" s="58" t="s">
        <v>28</v>
      </c>
      <c r="K42" s="59"/>
      <c r="L42" s="59"/>
      <c r="M42" s="59"/>
      <c r="N42" s="59"/>
      <c r="O42" s="60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2:26" ht="21.6" thickBot="1" x14ac:dyDescent="0.45">
      <c r="J43" s="45" t="s">
        <v>6</v>
      </c>
      <c r="K43" s="46" t="s">
        <v>25</v>
      </c>
      <c r="L43" s="45" t="s">
        <v>26</v>
      </c>
      <c r="M43" s="47" t="s">
        <v>6</v>
      </c>
      <c r="N43" s="45" t="s">
        <v>25</v>
      </c>
      <c r="O43" s="48" t="s">
        <v>26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2:26" x14ac:dyDescent="0.4">
      <c r="J44" s="69">
        <v>2012</v>
      </c>
      <c r="K44" s="37"/>
      <c r="L44" s="43"/>
      <c r="M44" s="66">
        <v>2012</v>
      </c>
      <c r="N44" s="43"/>
      <c r="O44" s="39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2:26" x14ac:dyDescent="0.4">
      <c r="J45" s="70">
        <v>44012</v>
      </c>
      <c r="K45" s="37" t="s">
        <v>37</v>
      </c>
      <c r="L45" s="71">
        <v>19000</v>
      </c>
      <c r="M45" s="67">
        <v>44196</v>
      </c>
      <c r="N45" s="43" t="s">
        <v>56</v>
      </c>
      <c r="O45" s="73">
        <v>33900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2:26" ht="21.6" thickBot="1" x14ac:dyDescent="0.45">
      <c r="J46" s="70">
        <v>44196</v>
      </c>
      <c r="K46" s="37" t="s">
        <v>37</v>
      </c>
      <c r="L46" s="71">
        <v>14900</v>
      </c>
      <c r="M46" s="38"/>
      <c r="N46" s="43"/>
      <c r="O46" s="39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2:26" ht="21.6" thickBot="1" x14ac:dyDescent="0.45">
      <c r="J47" s="43"/>
      <c r="K47" s="37"/>
      <c r="L47" s="24">
        <f>L45+L46</f>
        <v>33900</v>
      </c>
      <c r="M47" s="38"/>
      <c r="N47" s="43"/>
      <c r="O47" s="24">
        <v>33900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2:26" x14ac:dyDescent="0.4">
      <c r="J48" s="69">
        <v>2013</v>
      </c>
      <c r="K48" s="37"/>
      <c r="L48" s="43"/>
      <c r="M48" s="66">
        <v>2013</v>
      </c>
      <c r="N48" s="43"/>
      <c r="O48" s="39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0:26" x14ac:dyDescent="0.4">
      <c r="J49" s="70">
        <v>44012</v>
      </c>
      <c r="K49" s="37" t="s">
        <v>37</v>
      </c>
      <c r="L49" s="71">
        <v>10390</v>
      </c>
      <c r="M49" s="67">
        <v>44196</v>
      </c>
      <c r="N49" s="43" t="s">
        <v>56</v>
      </c>
      <c r="O49" s="73">
        <v>16100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0:26" x14ac:dyDescent="0.4">
      <c r="J50" s="70">
        <v>44196</v>
      </c>
      <c r="K50" s="37" t="s">
        <v>37</v>
      </c>
      <c r="L50" s="71">
        <v>5710</v>
      </c>
      <c r="M50" s="38"/>
      <c r="N50" s="43"/>
      <c r="O50" s="39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0:26" ht="21.6" thickBot="1" x14ac:dyDescent="0.45">
      <c r="J51" s="43"/>
      <c r="K51" s="37"/>
      <c r="L51" s="43"/>
      <c r="M51" s="38"/>
      <c r="N51" s="43"/>
      <c r="O51" s="39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0:26" ht="21.6" thickBot="1" x14ac:dyDescent="0.45">
      <c r="J52" s="44"/>
      <c r="K52" s="40"/>
      <c r="L52" s="24">
        <f>L49+L50</f>
        <v>16100</v>
      </c>
      <c r="M52" s="41"/>
      <c r="N52" s="44"/>
      <c r="O52" s="24">
        <v>16100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0:26" x14ac:dyDescent="0.4"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0:26" x14ac:dyDescent="0.4"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0:26" ht="21.6" thickBot="1" x14ac:dyDescent="0.45"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0:26" ht="21.6" thickBot="1" x14ac:dyDescent="0.45">
      <c r="J56" s="58" t="s">
        <v>29</v>
      </c>
      <c r="K56" s="59"/>
      <c r="L56" s="59"/>
      <c r="M56" s="59"/>
      <c r="N56" s="59"/>
      <c r="O56" s="60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0:26" ht="21.6" thickBot="1" x14ac:dyDescent="0.45">
      <c r="J57" s="45" t="s">
        <v>6</v>
      </c>
      <c r="K57" s="46" t="s">
        <v>25</v>
      </c>
      <c r="L57" s="45" t="s">
        <v>26</v>
      </c>
      <c r="M57" s="47" t="s">
        <v>6</v>
      </c>
      <c r="N57" s="45" t="s">
        <v>25</v>
      </c>
      <c r="O57" s="48" t="s">
        <v>26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0:26" x14ac:dyDescent="0.4">
      <c r="J58" s="69">
        <v>2012</v>
      </c>
      <c r="K58" s="37"/>
      <c r="L58" s="43"/>
      <c r="M58" s="66">
        <v>2012</v>
      </c>
      <c r="N58" s="43"/>
      <c r="O58" s="39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0:26" x14ac:dyDescent="0.4">
      <c r="J59" s="70">
        <v>44196</v>
      </c>
      <c r="K59" s="37" t="s">
        <v>50</v>
      </c>
      <c r="L59" s="71">
        <v>42000</v>
      </c>
      <c r="M59" s="67">
        <v>44196</v>
      </c>
      <c r="N59" s="43" t="s">
        <v>56</v>
      </c>
      <c r="O59" s="73">
        <v>42000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0:26" ht="21.6" thickBot="1" x14ac:dyDescent="0.45">
      <c r="J60" s="43"/>
      <c r="K60" s="37"/>
      <c r="L60" s="43"/>
      <c r="M60" s="38"/>
      <c r="N60" s="43"/>
      <c r="O60" s="39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0:26" ht="21.6" thickBot="1" x14ac:dyDescent="0.45">
      <c r="J61" s="43"/>
      <c r="K61" s="37"/>
      <c r="L61" s="24">
        <v>42000</v>
      </c>
      <c r="M61" s="38"/>
      <c r="N61" s="43"/>
      <c r="O61" s="24">
        <v>42000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0:26" x14ac:dyDescent="0.4">
      <c r="J62" s="69">
        <v>2013</v>
      </c>
      <c r="K62" s="37"/>
      <c r="L62" s="43"/>
      <c r="M62" s="66">
        <v>2013</v>
      </c>
      <c r="N62" s="43"/>
      <c r="O62" s="39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0:26" x14ac:dyDescent="0.4">
      <c r="J63" s="70">
        <v>44196</v>
      </c>
      <c r="K63" s="37" t="s">
        <v>50</v>
      </c>
      <c r="L63" s="71">
        <v>33600</v>
      </c>
      <c r="M63" s="67">
        <v>44196</v>
      </c>
      <c r="N63" s="43" t="s">
        <v>57</v>
      </c>
      <c r="O63" s="68">
        <v>33600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0:26" x14ac:dyDescent="0.4">
      <c r="J64" s="43"/>
      <c r="K64" s="37"/>
      <c r="L64" s="43"/>
      <c r="M64" s="38"/>
      <c r="N64" s="43"/>
      <c r="O64" s="39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0:26" ht="21.6" thickBot="1" x14ac:dyDescent="0.45">
      <c r="J65" s="44"/>
      <c r="K65" s="40"/>
      <c r="L65" s="44"/>
      <c r="M65" s="41"/>
      <c r="N65" s="44"/>
      <c r="O65" s="4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0:26" x14ac:dyDescent="0.4"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0:26" x14ac:dyDescent="0.4"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0:26" x14ac:dyDescent="0.4"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0:26" x14ac:dyDescent="0.4"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0:26" x14ac:dyDescent="0.4"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0:26" x14ac:dyDescent="0.4"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0:26" x14ac:dyDescent="0.4"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0:26" x14ac:dyDescent="0.4"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0:26" x14ac:dyDescent="0.4"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0:26" x14ac:dyDescent="0.4"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0:26" x14ac:dyDescent="0.4"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0:26" x14ac:dyDescent="0.4"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0:26" x14ac:dyDescent="0.4"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0:26" x14ac:dyDescent="0.4"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0:26" x14ac:dyDescent="0.4"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0:26" x14ac:dyDescent="0.4"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0:26" x14ac:dyDescent="0.4"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0:26" x14ac:dyDescent="0.4"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0:26" x14ac:dyDescent="0.4"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0:26" x14ac:dyDescent="0.4"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0:26" x14ac:dyDescent="0.4"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0:26" x14ac:dyDescent="0.4"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0:26" x14ac:dyDescent="0.4"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0:26" x14ac:dyDescent="0.4"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0:26" x14ac:dyDescent="0.4"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0:26" x14ac:dyDescent="0.4"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0:26" x14ac:dyDescent="0.4"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0:26" x14ac:dyDescent="0.4"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0:26" x14ac:dyDescent="0.4"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0:26" x14ac:dyDescent="0.4"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0:26" x14ac:dyDescent="0.4"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0:26" x14ac:dyDescent="0.4"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0:26" x14ac:dyDescent="0.4"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0:26" x14ac:dyDescent="0.4"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0:26" x14ac:dyDescent="0.4"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0:26" x14ac:dyDescent="0.4"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0:26" x14ac:dyDescent="0.4"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0:26" x14ac:dyDescent="0.4"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0:26" x14ac:dyDescent="0.4"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0:26" x14ac:dyDescent="0.4"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0:26" x14ac:dyDescent="0.4"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0:26" x14ac:dyDescent="0.4"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0:26" x14ac:dyDescent="0.4"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0:26" x14ac:dyDescent="0.4"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0:26" x14ac:dyDescent="0.4"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0:26" x14ac:dyDescent="0.4"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0:26" x14ac:dyDescent="0.4"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0:26" x14ac:dyDescent="0.4"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0:26" x14ac:dyDescent="0.4"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0:26" x14ac:dyDescent="0.4"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0:26" x14ac:dyDescent="0.4"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0:26" x14ac:dyDescent="0.4"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0:26" x14ac:dyDescent="0.4"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0:26" x14ac:dyDescent="0.4"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0:26" x14ac:dyDescent="0.4"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0:26" x14ac:dyDescent="0.4"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0:26" x14ac:dyDescent="0.4"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0:26" x14ac:dyDescent="0.4"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0:26" x14ac:dyDescent="0.4"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0:26" x14ac:dyDescent="0.4"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0:26" x14ac:dyDescent="0.4"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0:26" x14ac:dyDescent="0.4"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0:26" x14ac:dyDescent="0.4"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0:26" x14ac:dyDescent="0.4"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0:26" x14ac:dyDescent="0.4"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0:26" x14ac:dyDescent="0.4"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0:26" x14ac:dyDescent="0.4"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0:26" x14ac:dyDescent="0.4"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0:26" x14ac:dyDescent="0.4"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0:26" x14ac:dyDescent="0.4"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0:26" x14ac:dyDescent="0.4"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0:26" x14ac:dyDescent="0.4"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0:26" x14ac:dyDescent="0.4"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0:26" x14ac:dyDescent="0.4"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0:26" x14ac:dyDescent="0.4"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0:26" x14ac:dyDescent="0.4"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0:26" x14ac:dyDescent="0.4"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0:26" x14ac:dyDescent="0.4"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0:26" x14ac:dyDescent="0.4"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0:26" x14ac:dyDescent="0.4"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0:26" x14ac:dyDescent="0.4"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0:26" x14ac:dyDescent="0.4"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0:26" x14ac:dyDescent="0.4"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0:26" x14ac:dyDescent="0.4"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0:26" x14ac:dyDescent="0.4"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0:26" x14ac:dyDescent="0.4"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0:26" x14ac:dyDescent="0.4"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0:26" x14ac:dyDescent="0.4"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0:26" x14ac:dyDescent="0.4"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0:26" x14ac:dyDescent="0.4"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0:26" x14ac:dyDescent="0.4"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0:26" x14ac:dyDescent="0.4"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0:26" x14ac:dyDescent="0.4"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0:26" x14ac:dyDescent="0.4"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0:26" x14ac:dyDescent="0.4"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0:26" x14ac:dyDescent="0.4"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0:26" x14ac:dyDescent="0.4"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0:26" x14ac:dyDescent="0.4"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0:26" x14ac:dyDescent="0.4"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0:26" x14ac:dyDescent="0.4"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0:26" x14ac:dyDescent="0.4"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0:26" x14ac:dyDescent="0.4"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0:26" x14ac:dyDescent="0.4"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0:26" x14ac:dyDescent="0.4"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0:26" x14ac:dyDescent="0.4"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0:26" x14ac:dyDescent="0.4"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0:26" x14ac:dyDescent="0.4"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0:26" x14ac:dyDescent="0.4"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0:26" x14ac:dyDescent="0.4"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0:26" x14ac:dyDescent="0.4"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0:26" x14ac:dyDescent="0.4"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0:26" x14ac:dyDescent="0.4"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0:26" x14ac:dyDescent="0.4"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0:26" x14ac:dyDescent="0.4"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0:26" x14ac:dyDescent="0.4"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0:26" x14ac:dyDescent="0.4"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0:26" x14ac:dyDescent="0.4"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0:26" x14ac:dyDescent="0.4"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0:26" x14ac:dyDescent="0.4"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0:26" x14ac:dyDescent="0.4"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0:26" x14ac:dyDescent="0.4"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0:26" x14ac:dyDescent="0.4"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0:26" x14ac:dyDescent="0.4"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0:26" x14ac:dyDescent="0.4"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0:26" x14ac:dyDescent="0.4"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0:26" x14ac:dyDescent="0.4"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0:26" x14ac:dyDescent="0.4"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0:26" x14ac:dyDescent="0.4"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0:26" x14ac:dyDescent="0.4"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0:26" x14ac:dyDescent="0.4"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0:26" x14ac:dyDescent="0.4"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0:26" x14ac:dyDescent="0.4"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0:26" x14ac:dyDescent="0.4"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0:26" x14ac:dyDescent="0.4"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0:26" x14ac:dyDescent="0.4"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0:26" x14ac:dyDescent="0.4"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0:26" x14ac:dyDescent="0.4"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0:26" x14ac:dyDescent="0.4"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0:26" x14ac:dyDescent="0.4"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0:26" x14ac:dyDescent="0.4"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0:26" x14ac:dyDescent="0.4"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0:26" x14ac:dyDescent="0.4"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0:26" x14ac:dyDescent="0.4"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0:26" x14ac:dyDescent="0.4"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0:26" x14ac:dyDescent="0.4"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0:26" x14ac:dyDescent="0.4"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0:26" x14ac:dyDescent="0.4"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0:26" x14ac:dyDescent="0.4"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0:26" x14ac:dyDescent="0.4"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0:26" x14ac:dyDescent="0.4"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0:26" x14ac:dyDescent="0.4"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0:26" x14ac:dyDescent="0.4"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0:26" x14ac:dyDescent="0.4"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0:26" x14ac:dyDescent="0.4"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0:26" x14ac:dyDescent="0.4"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0:26" x14ac:dyDescent="0.4"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0:26" x14ac:dyDescent="0.4"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0:26" x14ac:dyDescent="0.4"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0:26" x14ac:dyDescent="0.4"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0:26" x14ac:dyDescent="0.4"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0:26" x14ac:dyDescent="0.4"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0:26" x14ac:dyDescent="0.4"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0:26" x14ac:dyDescent="0.4"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0:26" x14ac:dyDescent="0.4"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0:26" x14ac:dyDescent="0.4"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0:26" x14ac:dyDescent="0.4"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0:26" x14ac:dyDescent="0.4"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0:26" x14ac:dyDescent="0.4"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0:26" x14ac:dyDescent="0.4"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0:26" x14ac:dyDescent="0.4"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0:26" x14ac:dyDescent="0.4"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0:26" x14ac:dyDescent="0.4"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0:26" x14ac:dyDescent="0.4"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0:26" x14ac:dyDescent="0.4"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0:26" x14ac:dyDescent="0.4"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0:26" x14ac:dyDescent="0.4"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0:26" x14ac:dyDescent="0.4"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0:26" x14ac:dyDescent="0.4"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0:26" x14ac:dyDescent="0.4"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0:26" x14ac:dyDescent="0.4"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0:26" x14ac:dyDescent="0.4"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0:26" x14ac:dyDescent="0.4"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0:26" x14ac:dyDescent="0.4"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0:26" x14ac:dyDescent="0.4"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0:26" x14ac:dyDescent="0.4"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0:26" x14ac:dyDescent="0.4"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0:26" x14ac:dyDescent="0.4"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0:26" x14ac:dyDescent="0.4"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0:26" x14ac:dyDescent="0.4"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0:26" x14ac:dyDescent="0.4"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0:26" x14ac:dyDescent="0.4"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0:26" x14ac:dyDescent="0.4"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0:26" x14ac:dyDescent="0.4"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0:26" x14ac:dyDescent="0.4"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0:26" x14ac:dyDescent="0.4"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0:26" x14ac:dyDescent="0.4"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0:26" x14ac:dyDescent="0.4"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0:26" x14ac:dyDescent="0.4"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0:26" x14ac:dyDescent="0.4"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0:26" x14ac:dyDescent="0.4"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0:26" x14ac:dyDescent="0.4"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0:26" x14ac:dyDescent="0.4"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0:26" x14ac:dyDescent="0.4"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0:26" x14ac:dyDescent="0.4"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0:26" x14ac:dyDescent="0.4"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0:26" x14ac:dyDescent="0.4"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0:26" x14ac:dyDescent="0.4"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0:26" x14ac:dyDescent="0.4"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0:26" x14ac:dyDescent="0.4"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0:26" x14ac:dyDescent="0.4"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0:26" x14ac:dyDescent="0.4"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0:26" x14ac:dyDescent="0.4"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0:26" x14ac:dyDescent="0.4"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0:26" x14ac:dyDescent="0.4"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0:26" x14ac:dyDescent="0.4"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0:26" x14ac:dyDescent="0.4"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0:26" x14ac:dyDescent="0.4"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0:26" x14ac:dyDescent="0.4"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0:26" x14ac:dyDescent="0.4"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0:26" x14ac:dyDescent="0.4"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0:26" x14ac:dyDescent="0.4"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0:26" x14ac:dyDescent="0.4"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0:26" x14ac:dyDescent="0.4"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0:26" x14ac:dyDescent="0.4"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0:26" x14ac:dyDescent="0.4"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0:26" x14ac:dyDescent="0.4"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0:26" x14ac:dyDescent="0.4"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0:26" x14ac:dyDescent="0.4"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0:26" x14ac:dyDescent="0.4"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0:26" x14ac:dyDescent="0.4"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0:26" x14ac:dyDescent="0.4"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0:26" x14ac:dyDescent="0.4"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0:26" x14ac:dyDescent="0.4"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0:26" x14ac:dyDescent="0.4"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0:26" x14ac:dyDescent="0.4"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0:26" x14ac:dyDescent="0.4"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0:26" x14ac:dyDescent="0.4"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0:26" x14ac:dyDescent="0.4"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0:26" x14ac:dyDescent="0.4"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0:26" x14ac:dyDescent="0.4"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0:26" x14ac:dyDescent="0.4"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0:26" x14ac:dyDescent="0.4"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0:26" x14ac:dyDescent="0.4"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0:26" x14ac:dyDescent="0.4"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0:26" x14ac:dyDescent="0.4"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0:26" x14ac:dyDescent="0.4"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0:26" x14ac:dyDescent="0.4"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0:26" x14ac:dyDescent="0.4"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0:26" x14ac:dyDescent="0.4"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0:26" x14ac:dyDescent="0.4"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0:26" x14ac:dyDescent="0.4"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0:26" x14ac:dyDescent="0.4"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0:26" x14ac:dyDescent="0.4"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0:26" x14ac:dyDescent="0.4"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0:26" x14ac:dyDescent="0.4"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0:26" x14ac:dyDescent="0.4"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0:26" x14ac:dyDescent="0.4"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0:26" x14ac:dyDescent="0.4"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0:26" x14ac:dyDescent="0.4"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0:26" x14ac:dyDescent="0.4"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0:26" x14ac:dyDescent="0.4"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0:26" x14ac:dyDescent="0.4"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0:26" x14ac:dyDescent="0.4"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0:26" x14ac:dyDescent="0.4"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0:26" x14ac:dyDescent="0.4"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0:26" x14ac:dyDescent="0.4"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0:26" x14ac:dyDescent="0.4"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0:26" x14ac:dyDescent="0.4"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0:26" x14ac:dyDescent="0.4"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0:26" x14ac:dyDescent="0.4"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0:26" x14ac:dyDescent="0.4"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0:26" x14ac:dyDescent="0.4"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0:26" x14ac:dyDescent="0.4"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0:26" x14ac:dyDescent="0.4"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0:26" x14ac:dyDescent="0.4"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0:26" x14ac:dyDescent="0.4"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0:26" x14ac:dyDescent="0.4"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0:26" x14ac:dyDescent="0.4"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0:26" x14ac:dyDescent="0.4"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0:26" x14ac:dyDescent="0.4"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0:26" x14ac:dyDescent="0.4"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0:26" x14ac:dyDescent="0.4"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0:26" x14ac:dyDescent="0.4"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0:26" x14ac:dyDescent="0.4"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0:26" x14ac:dyDescent="0.4"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0:26" x14ac:dyDescent="0.4"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0:26" x14ac:dyDescent="0.4"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0:26" x14ac:dyDescent="0.4"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0:26" x14ac:dyDescent="0.4"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0:26" x14ac:dyDescent="0.4"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0:26" x14ac:dyDescent="0.4"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0:26" x14ac:dyDescent="0.4"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0:26" x14ac:dyDescent="0.4"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0:26" x14ac:dyDescent="0.4"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0:26" x14ac:dyDescent="0.4"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0:26" x14ac:dyDescent="0.4"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0:26" x14ac:dyDescent="0.4"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0:26" x14ac:dyDescent="0.4"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0:26" x14ac:dyDescent="0.4"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0:26" x14ac:dyDescent="0.4"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0:26" x14ac:dyDescent="0.4"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0:26" x14ac:dyDescent="0.4"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0:26" x14ac:dyDescent="0.4"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0:26" x14ac:dyDescent="0.4"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0:26" x14ac:dyDescent="0.4"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0:26" x14ac:dyDescent="0.4"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0:26" x14ac:dyDescent="0.4"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0:26" x14ac:dyDescent="0.4"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0:26" x14ac:dyDescent="0.4"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0:26" x14ac:dyDescent="0.4"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0:26" x14ac:dyDescent="0.4"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0:26" x14ac:dyDescent="0.4"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0:26" x14ac:dyDescent="0.4"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0:26" x14ac:dyDescent="0.4"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0:26" x14ac:dyDescent="0.4"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0:26" x14ac:dyDescent="0.4"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0:26" x14ac:dyDescent="0.4"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</sheetData>
  <mergeCells count="5">
    <mergeCell ref="B3:H10"/>
    <mergeCell ref="J11:O11"/>
    <mergeCell ref="J28:O28"/>
    <mergeCell ref="J42:O42"/>
    <mergeCell ref="J56:O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</dc:creator>
  <cp:lastModifiedBy>Abhishek</cp:lastModifiedBy>
  <dcterms:created xsi:type="dcterms:W3CDTF">2020-12-18T14:53:38Z</dcterms:created>
  <dcterms:modified xsi:type="dcterms:W3CDTF">2020-12-21T04:27:42Z</dcterms:modified>
</cp:coreProperties>
</file>